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12" name="ID_BBA1F81140AC49279E07716F9A94778A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87615" y="11398885"/>
          <a:ext cx="2460625" cy="186245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" name="ID_DDD5EA2E35B14435B048F03D443D5C88" descr=" "/>
        <xdr:cNvPicPr/>
      </xdr:nvPicPr>
      <xdr:blipFill>
        <a:blip r:embed="rId2"/>
        <a:srcRect/>
        <a:stretch>
          <a:fillRect/>
        </a:stretch>
      </xdr:blipFill>
      <xdr:spPr>
        <a:xfrm>
          <a:off x="7493000" y="1031240"/>
          <a:ext cx="2376805" cy="221551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</etc:cellImage>
  <etc:cellImage>
    <xdr:pic>
      <xdr:nvPicPr>
        <xdr:cNvPr id="10" name="ID_A32E1B253C1E4155A5B327C50A6926C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530465" y="3357880"/>
          <a:ext cx="2517775" cy="152273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" name="ID_1DF28DAAF3694E9BAEC7512A82CAE54F" descr=" "/>
        <xdr:cNvPicPr/>
      </xdr:nvPicPr>
      <xdr:blipFill>
        <a:blip r:embed="rId4"/>
        <a:srcRect/>
        <a:stretch>
          <a:fillRect/>
        </a:stretch>
      </xdr:blipFill>
      <xdr:spPr>
        <a:xfrm>
          <a:off x="7538720" y="4877435"/>
          <a:ext cx="2255520" cy="21996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</etc:cellImage>
  <etc:cellImage>
    <xdr:pic>
      <xdr:nvPicPr>
        <xdr:cNvPr id="2" name="ID_2F444E92A9A841CAB54BC147E095A87D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305040" y="7268210"/>
          <a:ext cx="2820035" cy="182308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" name="ID_D8CAFC6B18934FB5A93BDAC4D7DA900E" descr=" "/>
        <xdr:cNvPicPr/>
      </xdr:nvPicPr>
      <xdr:blipFill>
        <a:blip r:embed="rId6"/>
        <a:srcRect/>
        <a:stretch>
          <a:fillRect/>
        </a:stretch>
      </xdr:blipFill>
      <xdr:spPr>
        <a:xfrm>
          <a:off x="7386320" y="9337040"/>
          <a:ext cx="2556510" cy="1703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</etc:cellImage>
  <etc:cellImage>
    <xdr:pic>
      <xdr:nvPicPr>
        <xdr:cNvPr id="7" name="ID_C3E0B2A0CEFE4D1CB9E51CE2B081011A" descr=" "/>
        <xdr:cNvPicPr/>
      </xdr:nvPicPr>
      <xdr:blipFill>
        <a:blip r:embed="rId7"/>
        <a:srcRect/>
        <a:stretch>
          <a:fillRect/>
        </a:stretch>
      </xdr:blipFill>
      <xdr:spPr>
        <a:xfrm>
          <a:off x="7498715" y="12785090"/>
          <a:ext cx="2334260" cy="201358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</etc:cellImage>
  <etc:cellImage>
    <xdr:pic>
      <xdr:nvPicPr>
        <xdr:cNvPr id="11" name="ID_CE7E5ADD658D4FB897DC1AC7EB7F2F99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7806690" y="15584805"/>
          <a:ext cx="1533525" cy="252285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8" name="ID_E4A51E1EC969495CBF13E3C9B4B6EC6C" descr=" "/>
        <xdr:cNvPicPr/>
      </xdr:nvPicPr>
      <xdr:blipFill>
        <a:blip r:embed="rId9"/>
        <a:srcRect/>
        <a:stretch>
          <a:fillRect/>
        </a:stretch>
      </xdr:blipFill>
      <xdr:spPr>
        <a:xfrm>
          <a:off x="7462520" y="19001105"/>
          <a:ext cx="2218690" cy="227901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</etc:cellImage>
  <etc:cellImage>
    <xdr:pic>
      <xdr:nvPicPr>
        <xdr:cNvPr id="9" name="ID_68A72FF7DB764F649CAFEE0CE53F2200" descr=" "/>
        <xdr:cNvPicPr/>
      </xdr:nvPicPr>
      <xdr:blipFill>
        <a:blip r:embed="rId10"/>
        <a:srcRect/>
        <a:stretch>
          <a:fillRect/>
        </a:stretch>
      </xdr:blipFill>
      <xdr:spPr>
        <a:xfrm>
          <a:off x="7482205" y="21365845"/>
          <a:ext cx="2350770" cy="235331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</etc:cellImage>
  <etc:cellImage>
    <xdr:pic>
      <xdr:nvPicPr>
        <xdr:cNvPr id="3" name="ID_EBB2A5D248DF41BB845D1EC484C83034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7425690" y="23860125"/>
          <a:ext cx="2622550" cy="12858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3" name="ID_89D1CA61F2E44EC88DE93505C1BCDEB0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7520940" y="25433655"/>
          <a:ext cx="2527300" cy="1532255"/>
        </a:xfrm>
        <a:prstGeom prst="rect">
          <a:avLst/>
        </a:prstGeom>
        <a:noFill/>
        <a:ln w="9525">
          <a:noFill/>
        </a:ln>
      </xdr:spPr>
    </xdr:pic>
  </etc:cellImage>
</etc:cellImages>
</file>

<file path=xl/sharedStrings.xml><?xml version="1.0" encoding="utf-8"?>
<sst xmlns="http://schemas.openxmlformats.org/spreadsheetml/2006/main" count="59" uniqueCount="46">
  <si>
    <t>酒店电器报价单</t>
  </si>
  <si>
    <t>序号</t>
  </si>
  <si>
    <t>产品名称</t>
  </si>
  <si>
    <t>规格型号</t>
  </si>
  <si>
    <t>参数</t>
  </si>
  <si>
    <t>单位</t>
  </si>
  <si>
    <t>数量</t>
  </si>
  <si>
    <t>含税单价
（元）</t>
  </si>
  <si>
    <t>含税合价
（元）</t>
  </si>
  <si>
    <t>参考图片</t>
  </si>
  <si>
    <t>备注</t>
  </si>
  <si>
    <t>迷你吧冰箱</t>
  </si>
  <si>
    <t>定制
BC-50</t>
  </si>
  <si>
    <t>基本参数总容积：50L；制冷方式：直冷；控温方式：机械；日耗电量：0.29度；产品尺寸：506*400*435mm；重量：14kg；电源规格：220V/50Hz；压缩机：定频；</t>
  </si>
  <si>
    <t>台</t>
  </si>
  <si>
    <t>电视</t>
  </si>
  <si>
    <t>H43E07</t>
  </si>
  <si>
    <t xml:space="preserve">• 基本参数：颜色 黑色，操作系统 安卓，能效等级 2级，屏幕尺寸 43英寸，DDR 1G，EMMC 16G，单屏尺寸(宽高厚) 96756565 mm，含底座尺寸(宽高厚) 967602215 mm，单屏重量 7 kg，含底座重量 7.1 kg
• 屏幕参数：分辨率 1920*1080，亮度 280cd/m²，屏幕比例 16:9，响应时间 8ms，可视角度 176度，背光类型 DLED，色彩 16.7M
• 端口参数：数字/模拟高频头 模拟/DTMB，USB2.0接口 2个，HDMI 2.0 2个，AV 1个，网口 1个，同轴输出 1个
</t>
  </si>
  <si>
    <t>电视机</t>
  </si>
  <si>
    <t>H55E17</t>
  </si>
  <si>
    <t xml:space="preserve">产品品类：LED；颜色：黑色；操作系统：安卓；显示技术：液晶电视；能效等级：3级；屏幕尺寸：55英寸；屏幕比例：16:9；分辨率：38402160；整机功率：150W；单屏尺寸(宽高厚)：1226.2709.282.6mm；含底座尺寸(宽高厚)：1226765*278.9mm；单屏重量：10.33kg；含底座重量：10.51kg；含外包装重量：13.9kg
</t>
  </si>
  <si>
    <t>H65E17</t>
  </si>
  <si>
    <t xml:space="preserve">颜色：黑色；操作系统：android；能效等级：三级；屏幕比例：16:9；分辨率：38402160；整机功率(W)：160；单屏尺寸(宽高厚)mm：1446*835*85；含底座尺寸(宽高厚)mm：1445*901*298；单屏重量(kg)：16.25；含底座重量(kg)：16.45
</t>
  </si>
  <si>
    <t>H85E17</t>
  </si>
  <si>
    <t xml:space="preserve">
颜色：黑色；操作系统：安卓；能效等级：2级；屏幕尺寸：85英寸；屏幕比例：16:9；分辨率：34802160；整机功率：320W；单屏尺寸(宽高厚)mm：1897*1096*82；含底座尺寸(宽高厚)mm：1897*1168*397；单屏重量(kg)：35；含底座重量(kg)：35.5
 </t>
  </si>
  <si>
    <t>H100E17</t>
  </si>
  <si>
    <t>产品颜色：黑色；TV尺寸：100"；背光源：LED背光；分辨率：38402160；亮度(typ)/(min)：500cd/m²；对比度(typ)：5000：1；反应时间(ms)：6.5ms；帧频：60Hz；视角：178度；色彩度：1.67M；功耗：≤380W；待机(Watt)：≤0.5W；产品尺寸(长宽高)mm：2228*86*1278；包装尺寸(长宽高)mm：2385*297*1544；净重(kg)：47.7；毛重(kg)：76.2</t>
  </si>
  <si>
    <t>吧台电脑</t>
  </si>
  <si>
    <t xml:space="preserve">台式一体机S270H i5-12450H 16G 1T </t>
  </si>
  <si>
    <t>处理器：Intel i5-12450H（8核12线程，睿频4.4GHz）；内存：16GB DDR4高频内存；存储：1TB SSD固态硬盘；屏幕尺寸：27英寸IPS大屏；分辨率：1920×1080全高清；屏幕比例：16:9；显示特性：窄边框设计，视觉沉浸感强；音频系统：高频四扬声器，立体环绕音效；摄像头：内置摄像头和麦克风；操作系统：预装Windows 11；WiFi：支持WiFi6无线连接；蓝牙：蓝牙5.0；有线网络：RJ45千兆网口；USB接口：2×USB2.0、2×USB3.0；视频接口：1×HDMI；音频接口：耳机/麦克风两用接口；其他接口：COM接口、电源接口；机身颜色：白色设计；重量：净重6.01kg；</t>
  </si>
  <si>
    <t>送物机器人</t>
  </si>
  <si>
    <t>品牌型号：云迹科技 格格双仓；外形尺寸：490(D)×420(W)×1000(H)mm；重量：63kg；最小通过宽度：55cm；屏幕：7英寸触控屏（向上倾斜7°）；总容量：70L+；上舱：40L（409×320×315mm）；下舱：30L（409×320×235mm）；舱门：上下内嵌式开关门；最大承载：15kg；运行速度：0.9-1.5m/s；爬坡能力：10°-13°；过坎高度：25mm；越沟宽度：40mm；电梯通过：直进直出（无需转身）；网络：4G+WIFI双模；导航：激光+视觉多传感器融合；电池：锂电池；安全防护：防压脚设计（精准识别避让）；语音交互：六麦克收声（支持酒店专属语音库）；解锁方式：指纹+密码双重解锁；自动回充：电量低时自动返回充电；数据记录：支持7天数据报告查询；紫外消毒：舱内紫外灯（2分钟杀菌率99.9%，可选配）；主要应用：酒店客房送物、外卖配送；适用酒店：如家、亚朵、锦江等连锁酒店；特殊优势：适应厚地毯、大理石拼接处等复杂地面；特色容量：可容纳12寸披萨/蛋糕、67瓶550ml矿泉水</t>
  </si>
  <si>
    <t>烘干机</t>
  </si>
  <si>
    <t>HGY100F98U1</t>
  </si>
  <si>
    <t xml:space="preserve">基本参数；产品类型：干衣机；烘干容量：10kg；机身颜色：极夜灰；电机类型：变频；上部外形尺寸(宽高深)：595*850*593mm；尺寸(宽高深)：595*850*620mm；程序：智慧烘、速烘、大物、羊毛、羽绒、丝绸、衬衣、除菌螨、晒被、定时烘、护理+；主要特点：双擎热泵，3D透视烘干；控制方式：微电脑 
 </t>
  </si>
  <si>
    <t>洗衣机</t>
  </si>
  <si>
    <t>G10098BD14LSU1</t>
  </si>
  <si>
    <t xml:space="preserve">基本参数；产品类型：滚筒洗衣机；洗涤容量：10kg；脱水容量：10kg；电机类型：直驱变频；能效等级：1级；机身颜色：极夜灰；尺寸(宽高深)：595*850*577mm；上部外形尺寸(宽高深)：595*850*548mm；AMT防霉抗菌窗垫：支持；智能WiFi：支持；筒自洁：支持；预约功能：支持；额外漂洗：支持；中途添衣：支持；ABT双喷淋设计：支持
 </t>
  </si>
  <si>
    <t>客房电话机</t>
  </si>
  <si>
    <t>CH908A</t>
  </si>
  <si>
    <t>基本参数；按键配置：0-10组速拨服务键，支持自定义设置；号码存储：采用EPROM2芯片记忆，掉电不丢失；留言功能：轻触式留言提取键，兼容高/低压信号点灯；免提功能：清晰免提对讲，四级循环免提音量调节；拨号方式：音频拨号，频率偏差±1.5%（低频群：697、770、852、941Hz；高频群：1209、1336、1477Hz）；闪断功能：100/300/600ms可调</t>
  </si>
  <si>
    <t>个</t>
  </si>
  <si>
    <t>前台电话机</t>
  </si>
  <si>
    <t>HCD198</t>
  </si>
  <si>
    <t>基本信息：毛重：0.965kg；颜色：深蓝为主，部分版本有黑色可选；屏幕：有屏幕显示，支持蓝色背光；按键：双色注塑技术，永不掉色；放置方式：桌面单机使用；包装清单：电话机、话筒线、电话线、USB数据线、保修卡、说明书、软件光盘；录音功能：支持长时间通话录音，可连接电脑保存；号码存储：500条及以上电话薄容量；免提功能：支持清晰免提对讲；来电显示：支持来电号码显示；快捷拨号：10组速拨服务键，支持自定义设置；中文菜单：支持中文操作界面；语音拨号：不支持语音拨号功能；拨号方式：音频拨号，频率偏差±1.5%；防雷保护：内置雷电保护线路；停电使用：支持停电后继续使用；充电显示：支持充电状态显示；夜光照明：屏幕背光照明；连接方式：支持USB接口连接电脑，配套软件兼容Windows、麒麟、统信系统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</si>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</sst>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9">
    <font>
      <sz val="11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sz val="11"/>
      <color indexed="8"/>
      <name val="宋体"/>
      <charset val="134"/>
    </font>
    <font>
      <b/>
      <sz val="16"/>
      <name val="宋体"/>
      <charset val="134"/>
    </font>
    <font>
      <b/>
      <sz val="10"/>
      <name val="宋体"/>
      <charset val="134"/>
    </font>
    <font>
      <b/>
      <sz val="10"/>
      <name val="宋体"/>
      <charset val="134"/>
      <scheme val="minor"/>
    </font>
    <font>
      <sz val="10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protection locked="0"/>
    </xf>
    <xf numFmtId="0" fontId="28" fillId="0" borderId="0">
      <protection locked="0"/>
    </xf>
  </cellStyleXfs>
  <cellXfs count="21">
    <xf numFmtId="0" fontId="0" fillId="0" borderId="0" xfId="0">
      <alignment vertical="center"/>
    </xf>
    <xf numFmtId="0" fontId="0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>
      <alignment vertical="center"/>
    </xf>
    <xf numFmtId="0" fontId="0" fillId="0" borderId="0" xfId="0" applyFont="1" applyFill="1" applyBorder="1">
      <alignment vertical="center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49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5" fillId="0" borderId="1" xfId="49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>
      <alignment vertical="center"/>
    </xf>
    <xf numFmtId="176" fontId="5" fillId="0" borderId="1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5_1" xfId="49"/>
    <cellStyle name="常规_Sheet5_3" xfId="50"/>
  </cellStyles>
  <dxfs count="17">
    <dxf>
      <fill>
        <patternFill patternType="solid">
          <fgColor rgb="FFD9E1F4"/>
          <bgColor rgb="FFD9E1F4"/>
        </patternFill>
      </fill>
    </dxf>
    <dxf>
      <fill>
        <patternFill patternType="solid">
          <fgColor rgb="FFD9E1F4"/>
          <bgColor rgb="FFD9E1F4"/>
        </patternFill>
      </fill>
    </dxf>
    <dxf>
      <font>
        <b val="1"/>
        <color rgb="FF000000"/>
      </font>
    </dxf>
    <dxf>
      <font>
        <b val="1"/>
        <color rgb="FF000000"/>
      </font>
    </dxf>
    <dxf>
      <font>
        <b val="1"/>
        <color rgb="FF000000"/>
      </font>
      <border>
        <left/>
        <right/>
        <top style="double">
          <color rgb="FF4874CB"/>
        </top>
        <bottom/>
      </border>
    </dxf>
    <dxf>
      <font>
        <b val="1"/>
        <color rgb="FFFFFFFF"/>
      </font>
      <fill>
        <patternFill patternType="solid">
          <fgColor rgb="FF4874CB"/>
          <bgColor rgb="FF4874CB"/>
        </patternFill>
      </fill>
    </dxf>
    <dxf>
      <font>
        <color rgb="FF000000"/>
      </font>
      <border>
        <left style="thin">
          <color rgb="FF4874CB"/>
        </left>
        <right style="thin">
          <color rgb="FF4874CB"/>
        </right>
        <top style="thin">
          <color rgb="FF4874CB"/>
        </top>
        <bottom style="thin">
          <color rgb="FF4874CB"/>
        </bottom>
        <horizontal style="thin">
          <color rgb="FF91AADF"/>
        </horizontal>
      </border>
    </dxf>
    <dxf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</border>
    </dxf>
    <dxf>
      <font>
        <b val="1"/>
      </font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</border>
    </dxf>
    <dxf>
      <font>
        <color rgb="FF000000"/>
      </font>
    </dxf>
    <dxf>
      <font>
        <color rgb="FF000000"/>
      </font>
      <border>
        <left/>
        <right/>
        <top/>
        <bottom style="thin">
          <color rgb="FF91AADF"/>
        </bottom>
      </border>
    </dxf>
    <dxf>
      <font>
        <b val="1"/>
        <color rgb="FF000000"/>
      </font>
    </dxf>
    <dxf>
      <font>
        <b val="1"/>
        <color rgb="FF000000"/>
      </font>
      <border>
        <left/>
        <right/>
        <top style="thin">
          <color rgb="FF4874CB"/>
        </top>
        <bottom style="thin">
          <color rgb="FF4874CB"/>
        </bottom>
      </border>
    </dxf>
    <dxf>
      <fill>
        <patternFill patternType="solid">
          <fgColor rgb="FFD9E1F4"/>
          <bgColor rgb="FFD9E1F4"/>
        </patternFill>
      </fill>
    </dxf>
    <dxf>
      <fill>
        <patternFill patternType="solid">
          <fgColor rgb="FFD9E1F4"/>
          <bgColor rgb="FFD9E1F4"/>
        </patternFill>
      </fill>
    </dxf>
    <dxf>
      <font>
        <b val="1"/>
        <color rgb="FF000000"/>
      </font>
      <fill>
        <patternFill patternType="solid">
          <fgColor rgb="FFD9E1F4"/>
          <bgColor rgb="FFD9E1F4"/>
        </patternFill>
      </fill>
      <border>
        <left/>
        <right/>
        <top style="thin">
          <color rgb="FF91AADF"/>
        </top>
        <bottom style="thin">
          <color rgb="FF91AADF"/>
        </bottom>
      </border>
    </dxf>
    <dxf>
      <font>
        <b val="1"/>
        <color rgb="FF000000"/>
      </font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</border>
    </dxf>
  </dxfs>
  <tableStyles count="2" defaultTableStyle="TableStylePreset3_Accent1 1" defaultPivotStyle="PivotStylePreset2_Accent1 1">
    <tableStyle name="TableStylePreset3_Accent1 1" pivot="0" count="7" xr9:uid="{2FF5F496-F996-4B8D-8FB1-BFA444CA41A1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 1" table="0" count="10" xr9:uid="{7F3E723E-DEBA-4497-AFED-EF8236951684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9" Type="http://schemas.openxmlformats.org/officeDocument/2006/relationships/image" Target="media/image9.png"/><Relationship Id="rId8" Type="http://schemas.openxmlformats.org/officeDocument/2006/relationships/image" Target="media/image8.png"/><Relationship Id="rId7" Type="http://schemas.openxmlformats.org/officeDocument/2006/relationships/image" Target="media/image7.png"/><Relationship Id="rId6" Type="http://schemas.openxmlformats.org/officeDocument/2006/relationships/image" Target="media/image6.png"/><Relationship Id="rId5" Type="http://schemas.openxmlformats.org/officeDocument/2006/relationships/image" Target="media/image5.png"/><Relationship Id="rId4" Type="http://schemas.openxmlformats.org/officeDocument/2006/relationships/image" Target="media/image4.png"/><Relationship Id="rId3" Type="http://schemas.openxmlformats.org/officeDocument/2006/relationships/image" Target="media/image3.png"/><Relationship Id="rId2" Type="http://schemas.openxmlformats.org/officeDocument/2006/relationships/image" Target="media/image2.png"/><Relationship Id="rId12" Type="http://schemas.openxmlformats.org/officeDocument/2006/relationships/image" Target="media/image12.png"/><Relationship Id="rId11" Type="http://schemas.openxmlformats.org/officeDocument/2006/relationships/image" Target="media/image11.png"/><Relationship Id="rId10" Type="http://schemas.openxmlformats.org/officeDocument/2006/relationships/image" Target="media/image10.png"/><Relationship Id="rId1" Type="http://schemas.openxmlformats.org/officeDocument/2006/relationships/image" Target="media/image1.png"/></Relationships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www.wps.cn/officeDocument/2020/cellImage" Target="cellimag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5"/>
  <sheetViews>
    <sheetView tabSelected="1" workbookViewId="0">
      <selection activeCell="G2" sqref="G2:H2"/>
    </sheetView>
  </sheetViews>
  <sheetFormatPr defaultColWidth="9" defaultRowHeight="13.5"/>
  <cols>
    <col min="1" max="1" width="5.625" style="5" customWidth="1"/>
    <col min="2" max="2" width="12.625" style="5" customWidth="1"/>
    <col min="3" max="3" width="10.625" style="5" customWidth="1"/>
    <col min="4" max="4" width="30.625" style="5" customWidth="1"/>
    <col min="5" max="6" width="5.625" style="5" customWidth="1"/>
    <col min="7" max="8" width="12.625" style="5" customWidth="1"/>
    <col min="9" max="9" width="20.625" style="1" customWidth="1"/>
    <col min="10" max="10" width="15.625" style="5" customWidth="1"/>
    <col min="11" max="16383" width="8.88333333333333" style="5"/>
    <col min="16384" max="16384" width="9" style="5"/>
  </cols>
  <sheetData>
    <row r="1" s="1" customFormat="1" ht="39.9" customHeight="1" spans="1:10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</row>
    <row r="2" s="2" customFormat="1" ht="39.9" customHeight="1" spans="1:10">
      <c r="A2" s="7" t="s">
        <v>1</v>
      </c>
      <c r="B2" s="7" t="s">
        <v>2</v>
      </c>
      <c r="C2" s="7" t="s">
        <v>3</v>
      </c>
      <c r="D2" s="8" t="s">
        <v>4</v>
      </c>
      <c r="E2" s="7" t="s">
        <v>5</v>
      </c>
      <c r="F2" s="7" t="s">
        <v>6</v>
      </c>
      <c r="G2" s="9" t="s">
        <v>7</v>
      </c>
      <c r="H2" s="9" t="s">
        <v>8</v>
      </c>
      <c r="I2" s="8" t="s">
        <v>9</v>
      </c>
      <c r="J2" s="7" t="s">
        <v>10</v>
      </c>
    </row>
    <row r="3" s="3" customFormat="1" ht="180" customHeight="1" spans="1:10">
      <c r="A3" s="10">
        <v>1</v>
      </c>
      <c r="B3" s="11" t="s">
        <v>11</v>
      </c>
      <c r="C3" s="11" t="s">
        <v>12</v>
      </c>
      <c r="D3" s="12" t="s">
        <v>13</v>
      </c>
      <c r="E3" s="10" t="s">
        <v>14</v>
      </c>
      <c r="F3" s="10">
        <v>89</v>
      </c>
      <c r="G3" s="10"/>
      <c r="H3" s="10"/>
      <c r="I3" s="13" t="str">
        <f>_xlfn.DISPIMG("ID_DDD5EA2E35B14435B048F03D443D5C88",1)</f>
        <v>=DISPIMG("ID_DDD5EA2E35B14435B048F03D443D5C88",1)</v>
      </c>
      <c r="J3" s="14"/>
    </row>
    <row r="4" s="3" customFormat="1" ht="180" customHeight="1" spans="1:10">
      <c r="A4" s="10">
        <v>2</v>
      </c>
      <c r="B4" s="11" t="s">
        <v>15</v>
      </c>
      <c r="C4" s="11" t="s">
        <v>16</v>
      </c>
      <c r="D4" s="12" t="s">
        <v>17</v>
      </c>
      <c r="E4" s="10" t="s">
        <v>14</v>
      </c>
      <c r="F4" s="10">
        <v>2</v>
      </c>
      <c r="G4" s="10"/>
      <c r="H4" s="10"/>
      <c r="I4" s="13" t="str">
        <f>_xlfn.DISPIMG("ID_A32E1B253C1E4155A5B327C50A6926C8",1)</f>
        <v>=DISPIMG("ID_A32E1B253C1E4155A5B327C50A6926C8",1)</v>
      </c>
      <c r="J4" s="14"/>
    </row>
    <row r="5" s="3" customFormat="1" ht="180" customHeight="1" spans="1:10">
      <c r="A5" s="10">
        <v>3</v>
      </c>
      <c r="B5" s="11" t="s">
        <v>18</v>
      </c>
      <c r="C5" s="11" t="s">
        <v>19</v>
      </c>
      <c r="D5" s="12" t="s">
        <v>20</v>
      </c>
      <c r="E5" s="10" t="s">
        <v>14</v>
      </c>
      <c r="F5" s="10">
        <v>85</v>
      </c>
      <c r="G5" s="10"/>
      <c r="H5" s="10"/>
      <c r="I5" s="10" t="str">
        <f>_xlfn.DISPIMG("ID_1DF28DAAF3694E9BAEC7512A82CAE54F",1)</f>
        <v>=DISPIMG("ID_1DF28DAAF3694E9BAEC7512A82CAE54F",1)</v>
      </c>
      <c r="J5" s="14"/>
    </row>
    <row r="6" s="3" customFormat="1" ht="180" customHeight="1" spans="1:10">
      <c r="A6" s="10">
        <v>4</v>
      </c>
      <c r="B6" s="11" t="s">
        <v>18</v>
      </c>
      <c r="C6" s="11" t="s">
        <v>21</v>
      </c>
      <c r="D6" s="12" t="s">
        <v>22</v>
      </c>
      <c r="E6" s="10" t="s">
        <v>14</v>
      </c>
      <c r="F6" s="10">
        <v>5</v>
      </c>
      <c r="G6" s="10"/>
      <c r="H6" s="10"/>
      <c r="I6" s="10" t="str">
        <f>_xlfn.DISPIMG("ID_2F444E92A9A841CAB54BC147E095A87D",1)</f>
        <v>=DISPIMG("ID_2F444E92A9A841CAB54BC147E095A87D",1)</v>
      </c>
      <c r="J6" s="14"/>
    </row>
    <row r="7" s="3" customFormat="1" ht="180" customHeight="1" spans="1:10">
      <c r="A7" s="10">
        <v>5</v>
      </c>
      <c r="B7" s="11" t="s">
        <v>18</v>
      </c>
      <c r="C7" s="11" t="s">
        <v>23</v>
      </c>
      <c r="D7" s="12" t="s">
        <v>24</v>
      </c>
      <c r="E7" s="10" t="s">
        <v>14</v>
      </c>
      <c r="F7" s="10">
        <v>1</v>
      </c>
      <c r="G7" s="10"/>
      <c r="H7" s="10"/>
      <c r="I7" s="10" t="str">
        <f>_xlfn.DISPIMG("ID_D8CAFC6B18934FB5A93BDAC4D7DA900E",1)</f>
        <v>=DISPIMG("ID_D8CAFC6B18934FB5A93BDAC4D7DA900E",1)</v>
      </c>
      <c r="J7" s="14"/>
    </row>
    <row r="8" s="4" customFormat="1" ht="180" customHeight="1" spans="1:10">
      <c r="A8" s="10">
        <v>6</v>
      </c>
      <c r="B8" s="11" t="s">
        <v>18</v>
      </c>
      <c r="C8" s="11" t="s">
        <v>25</v>
      </c>
      <c r="D8" s="15" t="s">
        <v>26</v>
      </c>
      <c r="E8" s="10" t="s">
        <v>14</v>
      </c>
      <c r="F8" s="10">
        <v>1</v>
      </c>
      <c r="G8" s="10"/>
      <c r="H8" s="10"/>
      <c r="I8" s="16" t="str">
        <f>_xlfn.DISPIMG("ID_BBA1F81140AC49279E07716F9A94778A",1)</f>
        <v>=DISPIMG("ID_BBA1F81140AC49279E07716F9A94778A",1)</v>
      </c>
      <c r="J8" s="14"/>
    </row>
    <row r="9" s="4" customFormat="1" ht="210" customHeight="1" spans="1:10">
      <c r="A9" s="10">
        <v>7</v>
      </c>
      <c r="B9" s="11" t="s">
        <v>27</v>
      </c>
      <c r="C9" s="11" t="s">
        <v>28</v>
      </c>
      <c r="D9" s="15" t="s">
        <v>29</v>
      </c>
      <c r="E9" s="10" t="s">
        <v>14</v>
      </c>
      <c r="F9" s="10">
        <v>4</v>
      </c>
      <c r="G9" s="10"/>
      <c r="H9" s="10"/>
      <c r="I9" s="16" t="str">
        <f>_xlfn.DISPIMG("ID_C3E0B2A0CEFE4D1CB9E51CE2B081011A",1)</f>
        <v>=DISPIMG("ID_C3E0B2A0CEFE4D1CB9E51CE2B081011A",1)</v>
      </c>
      <c r="J9" s="14"/>
    </row>
    <row r="10" s="4" customFormat="1" ht="300" customHeight="1" spans="1:10">
      <c r="A10" s="10">
        <v>8</v>
      </c>
      <c r="B10" s="11" t="s">
        <v>30</v>
      </c>
      <c r="C10" s="11"/>
      <c r="D10" s="15" t="s">
        <v>31</v>
      </c>
      <c r="E10" s="10" t="s">
        <v>14</v>
      </c>
      <c r="F10" s="10">
        <v>1</v>
      </c>
      <c r="G10" s="10"/>
      <c r="H10" s="10"/>
      <c r="I10" s="16" t="str">
        <f>_xlfn.DISPIMG("ID_CE7E5ADD658D4FB897DC1AC7EB7F2F99",1)</f>
        <v>=DISPIMG("ID_CE7E5ADD658D4FB897DC1AC7EB7F2F99",1)</v>
      </c>
      <c r="J10" s="14"/>
    </row>
    <row r="11" s="4" customFormat="1" ht="180" customHeight="1" spans="1:10">
      <c r="A11" s="10">
        <v>9</v>
      </c>
      <c r="B11" s="11" t="s">
        <v>32</v>
      </c>
      <c r="C11" s="11" t="s">
        <v>33</v>
      </c>
      <c r="D11" s="15" t="s">
        <v>34</v>
      </c>
      <c r="E11" s="10" t="s">
        <v>14</v>
      </c>
      <c r="F11" s="10">
        <v>2</v>
      </c>
      <c r="G11" s="10"/>
      <c r="H11" s="10"/>
      <c r="I11" s="16" t="str">
        <f>_xlfn.DISPIMG("ID_E4A51E1EC969495CBF13E3C9B4B6EC6C",1)</f>
        <v>=DISPIMG("ID_E4A51E1EC969495CBF13E3C9B4B6EC6C",1)</v>
      </c>
      <c r="J11" s="14"/>
    </row>
    <row r="12" s="4" customFormat="1" ht="180" customHeight="1" spans="1:10">
      <c r="A12" s="10">
        <v>10</v>
      </c>
      <c r="B12" s="11" t="s">
        <v>35</v>
      </c>
      <c r="C12" s="11" t="s">
        <v>36</v>
      </c>
      <c r="D12" s="15" t="s">
        <v>37</v>
      </c>
      <c r="E12" s="10" t="s">
        <v>14</v>
      </c>
      <c r="F12" s="10">
        <v>2</v>
      </c>
      <c r="G12" s="10"/>
      <c r="H12" s="10"/>
      <c r="I12" s="16" t="str">
        <f>_xlfn.DISPIMG("ID_68A72FF7DB764F649CAFEE0CE53F2200",1)</f>
        <v>=DISPIMG("ID_68A72FF7DB764F649CAFEE0CE53F2200",1)</v>
      </c>
      <c r="J12" s="14"/>
    </row>
    <row r="13" s="5" customFormat="1" ht="150" customHeight="1" spans="1:10">
      <c r="A13" s="10">
        <v>11</v>
      </c>
      <c r="B13" s="11" t="s">
        <v>38</v>
      </c>
      <c r="C13" s="11" t="s">
        <v>39</v>
      </c>
      <c r="D13" s="12" t="s">
        <v>40</v>
      </c>
      <c r="E13" s="10" t="s">
        <v>41</v>
      </c>
      <c r="F13" s="10">
        <v>90</v>
      </c>
      <c r="G13" s="10"/>
      <c r="H13" s="10"/>
      <c r="I13" s="13" t="str">
        <f>_xlfn.DISPIMG("ID_EBB2A5D248DF41BB845D1EC484C83034",1)</f>
        <v>=DISPIMG("ID_EBB2A5D248DF41BB845D1EC484C83034",1)</v>
      </c>
      <c r="J13" s="14"/>
    </row>
    <row r="14" s="5" customFormat="1" ht="240" customHeight="1" spans="1:10">
      <c r="A14" s="10">
        <v>12</v>
      </c>
      <c r="B14" s="11" t="s">
        <v>42</v>
      </c>
      <c r="C14" s="17" t="s">
        <v>43</v>
      </c>
      <c r="D14" s="12" t="s">
        <v>44</v>
      </c>
      <c r="E14" s="10" t="s">
        <v>41</v>
      </c>
      <c r="F14" s="10">
        <v>2</v>
      </c>
      <c r="G14" s="10"/>
      <c r="H14" s="10"/>
      <c r="I14" s="13" t="str">
        <f>_xlfn.DISPIMG("ID_89D1CA61F2E44EC88DE93505C1BCDEB0",1)</f>
        <v>=DISPIMG("ID_89D1CA61F2E44EC88DE93505C1BCDEB0",1)</v>
      </c>
      <c r="J14" s="14"/>
    </row>
    <row r="15" s="5" customFormat="1" ht="39.9" customHeight="1" spans="1:10">
      <c r="A15" s="7"/>
      <c r="B15" s="18" t="s">
        <v>45</v>
      </c>
      <c r="C15" s="18"/>
      <c r="D15" s="19"/>
      <c r="E15" s="7"/>
      <c r="F15" s="7"/>
      <c r="G15" s="7"/>
      <c r="H15" s="7"/>
      <c r="I15" s="8"/>
      <c r="J15" s="20"/>
    </row>
  </sheetData>
  <mergeCells count="1">
    <mergeCell ref="A1:J1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王喜臣</dc:creator>
  <cp:lastModifiedBy>过客</cp:lastModifiedBy>
  <dcterms:created xsi:type="dcterms:W3CDTF">2025-08-15T13:36:00Z</dcterms:created>
  <dcterms:modified xsi:type="dcterms:W3CDTF">2025-11-24T05:22:16Z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A273BCE1ACE448219EF0072D20A4F34F_13</vt:lpwstr>
  </property>
  <property fmtid="{D5CDD505-2E9C-101B-9397-08002B2CF9AE}" pid="3" name="KSOProductBuildVer">
    <vt:lpwstr>2052-12.1.0.23542</vt:lpwstr>
  </property>
</Properties>
</file>